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6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55" i="1" l="1"/>
  <c r="D155" i="1"/>
  <c r="D74" i="1"/>
  <c r="D116" i="1"/>
  <c r="D121" i="1"/>
  <c r="D132" i="1"/>
  <c r="D20" i="1" l="1"/>
  <c r="D19" i="1" s="1"/>
  <c r="E21" i="1"/>
  <c r="D23" i="1"/>
  <c r="E23" i="1" s="1"/>
  <c r="E24" i="1"/>
  <c r="D25" i="1"/>
  <c r="E25" i="1" s="1"/>
  <c r="E26" i="1"/>
  <c r="D28" i="1"/>
  <c r="D27" i="1" s="1"/>
  <c r="E27" i="1" s="1"/>
  <c r="E29" i="1"/>
  <c r="E30" i="1"/>
  <c r="D32" i="1"/>
  <c r="E32" i="1" s="1"/>
  <c r="E33" i="1"/>
  <c r="D34" i="1"/>
  <c r="E34" i="1" s="1"/>
  <c r="E35" i="1"/>
  <c r="D37" i="1"/>
  <c r="E37" i="1" s="1"/>
  <c r="E38" i="1"/>
  <c r="D40" i="1"/>
  <c r="D39" i="1" s="1"/>
  <c r="E39" i="1" s="1"/>
  <c r="E41" i="1"/>
  <c r="D43" i="1"/>
  <c r="E43" i="1" s="1"/>
  <c r="E44" i="1"/>
  <c r="D45" i="1"/>
  <c r="E46" i="1"/>
  <c r="E47" i="1"/>
  <c r="D48" i="1"/>
  <c r="E48" i="1" s="1"/>
  <c r="E49" i="1"/>
  <c r="E50" i="1"/>
  <c r="E51" i="1"/>
  <c r="D52" i="1"/>
  <c r="E52" i="1" s="1"/>
  <c r="E53" i="1"/>
  <c r="E54" i="1"/>
  <c r="E55" i="1"/>
  <c r="E56" i="1"/>
  <c r="D57" i="1"/>
  <c r="E57" i="1" s="1"/>
  <c r="E58" i="1"/>
  <c r="E59" i="1"/>
  <c r="E60" i="1"/>
  <c r="D61" i="1"/>
  <c r="E61" i="1" s="1"/>
  <c r="E62" i="1"/>
  <c r="E63" i="1"/>
  <c r="D65" i="1"/>
  <c r="E65" i="1" s="1"/>
  <c r="E66" i="1"/>
  <c r="E67" i="1"/>
  <c r="E68" i="1"/>
  <c r="E69" i="1"/>
  <c r="E70" i="1"/>
  <c r="E71" i="1"/>
  <c r="D72" i="1"/>
  <c r="E72" i="1" s="1"/>
  <c r="E73" i="1"/>
  <c r="D75" i="1"/>
  <c r="E76" i="1"/>
  <c r="E77" i="1"/>
  <c r="D78" i="1"/>
  <c r="E78" i="1" s="1"/>
  <c r="E79" i="1"/>
  <c r="E80" i="1"/>
  <c r="E81" i="1"/>
  <c r="D82" i="1"/>
  <c r="E82" i="1" s="1"/>
  <c r="E83" i="1"/>
  <c r="D84" i="1"/>
  <c r="E84" i="1" s="1"/>
  <c r="E85" i="1"/>
  <c r="E86" i="1"/>
  <c r="D87" i="1"/>
  <c r="E87" i="1" s="1"/>
  <c r="E88" i="1"/>
  <c r="D90" i="1"/>
  <c r="E91" i="1"/>
  <c r="D92" i="1"/>
  <c r="E92" i="1" s="1"/>
  <c r="E93" i="1"/>
  <c r="D95" i="1"/>
  <c r="E95" i="1" s="1"/>
  <c r="E96" i="1"/>
  <c r="D97" i="1"/>
  <c r="E97" i="1" s="1"/>
  <c r="E98" i="1"/>
  <c r="E99" i="1"/>
  <c r="E100" i="1"/>
  <c r="E101" i="1"/>
  <c r="E102" i="1"/>
  <c r="D104" i="1"/>
  <c r="E105" i="1"/>
  <c r="E106" i="1"/>
  <c r="E107" i="1"/>
  <c r="D108" i="1"/>
  <c r="E108" i="1" s="1"/>
  <c r="E109" i="1"/>
  <c r="E110" i="1"/>
  <c r="D111" i="1"/>
  <c r="E111" i="1" s="1"/>
  <c r="E112" i="1"/>
  <c r="E113" i="1"/>
  <c r="D114" i="1"/>
  <c r="E114" i="1" s="1"/>
  <c r="E115" i="1"/>
  <c r="E116" i="1"/>
  <c r="E117" i="1"/>
  <c r="E118" i="1"/>
  <c r="E119" i="1"/>
  <c r="E120" i="1"/>
  <c r="E121" i="1"/>
  <c r="E122" i="1"/>
  <c r="E123" i="1"/>
  <c r="D125" i="1"/>
  <c r="E126" i="1"/>
  <c r="E127" i="1"/>
  <c r="D128" i="1"/>
  <c r="E128" i="1" s="1"/>
  <c r="E129" i="1"/>
  <c r="E130" i="1"/>
  <c r="E132" i="1"/>
  <c r="E133" i="1"/>
  <c r="E134" i="1"/>
  <c r="E135" i="1"/>
  <c r="E139" i="1"/>
  <c r="E141" i="1"/>
  <c r="D143" i="1"/>
  <c r="E143" i="1" s="1"/>
  <c r="E144" i="1"/>
  <c r="D145" i="1"/>
  <c r="E145" i="1" s="1"/>
  <c r="E146" i="1"/>
  <c r="D147" i="1"/>
  <c r="E147" i="1" s="1"/>
  <c r="E148" i="1"/>
  <c r="D150" i="1"/>
  <c r="D149" i="1" s="1"/>
  <c r="E149" i="1" s="1"/>
  <c r="E151" i="1"/>
  <c r="E153" i="1"/>
  <c r="E154" i="1"/>
  <c r="E104" i="1" l="1"/>
  <c r="D103" i="1"/>
  <c r="D89" i="1"/>
  <c r="E89" i="1" s="1"/>
  <c r="E150" i="1"/>
  <c r="D124" i="1"/>
  <c r="E124" i="1" s="1"/>
  <c r="E28" i="1"/>
  <c r="D36" i="1"/>
  <c r="E36" i="1" s="1"/>
  <c r="E74" i="1"/>
  <c r="D152" i="1"/>
  <c r="E152" i="1" s="1"/>
  <c r="E103" i="1"/>
  <c r="D64" i="1"/>
  <c r="E64" i="1" s="1"/>
  <c r="E90" i="1"/>
  <c r="E75" i="1"/>
  <c r="D42" i="1"/>
  <c r="E42" i="1" s="1"/>
  <c r="D22" i="1"/>
  <c r="E22" i="1" s="1"/>
  <c r="E19" i="1"/>
  <c r="E125" i="1"/>
  <c r="D94" i="1"/>
  <c r="E94" i="1" s="1"/>
  <c r="E45" i="1"/>
  <c r="E40" i="1"/>
  <c r="D31" i="1"/>
  <c r="E31" i="1" s="1"/>
  <c r="E20" i="1"/>
  <c r="D142" i="1"/>
  <c r="E142" i="1" s="1"/>
  <c r="D12" i="1"/>
  <c r="D138" i="1" l="1"/>
  <c r="D136" i="1"/>
  <c r="D131" i="1" s="1"/>
  <c r="E136" i="1" l="1"/>
  <c r="E137" i="1"/>
  <c r="E131" i="1" l="1"/>
  <c r="E138" i="1" s="1"/>
  <c r="E140" i="1" l="1"/>
</calcChain>
</file>

<file path=xl/sharedStrings.xml><?xml version="1.0" encoding="utf-8"?>
<sst xmlns="http://schemas.openxmlformats.org/spreadsheetml/2006/main" count="157" uniqueCount="139">
  <si>
    <t xml:space="preserve">Предшколска установа "Сунце" </t>
  </si>
  <si>
    <t>Куршумлија</t>
  </si>
  <si>
    <t>Фун.клас.</t>
  </si>
  <si>
    <t>911-Предшколско образовање</t>
  </si>
  <si>
    <t>Програм</t>
  </si>
  <si>
    <t>2002 -Предшколско васпитање</t>
  </si>
  <si>
    <t>Конто</t>
  </si>
  <si>
    <t>Извори финанс. за функц. 911-Предшколско образовање</t>
  </si>
  <si>
    <t>износ</t>
  </si>
  <si>
    <t>Приходи из буџета (01)</t>
  </si>
  <si>
    <t>2002-0002</t>
  </si>
  <si>
    <t>Програмска активност-Функционисање и остваривање предшколског васпитања и образовања</t>
  </si>
  <si>
    <t>ПЛАН</t>
  </si>
  <si>
    <t>Назив</t>
  </si>
  <si>
    <t>01</t>
  </si>
  <si>
    <t>УКУПНО</t>
  </si>
  <si>
    <t>Плате,додаци и накнаде запослених(зараде)</t>
  </si>
  <si>
    <t>Плате по основу цене рада</t>
  </si>
  <si>
    <t>Социјални доприноси на терет послодавца</t>
  </si>
  <si>
    <t>Доприноси за ПИО</t>
  </si>
  <si>
    <t>Доприноси за ЗД</t>
  </si>
  <si>
    <t>Накнаде у натури</t>
  </si>
  <si>
    <t>Поклони деци запослених</t>
  </si>
  <si>
    <t>Превоз на посао и са посла (маркица)</t>
  </si>
  <si>
    <t>Социјална давања запосленима</t>
  </si>
  <si>
    <t>Отпремнине и помоћи</t>
  </si>
  <si>
    <t>Отпремнина приликом одласка у пензију</t>
  </si>
  <si>
    <t>Помоћ у мед.лечењу запосленог или чланова уже породице</t>
  </si>
  <si>
    <t>Остале помоћи запосленима</t>
  </si>
  <si>
    <t>Накнде трошкова за запослене</t>
  </si>
  <si>
    <t>Накнаде трошкова за запослене</t>
  </si>
  <si>
    <t>Накнаде трошкова за превоз на посао и са посла</t>
  </si>
  <si>
    <t>Награде запосленима и остали посебни расходи</t>
  </si>
  <si>
    <t>Јубиларне награде</t>
  </si>
  <si>
    <t>Стални трошкови</t>
  </si>
  <si>
    <t>Трошкови платног промета</t>
  </si>
  <si>
    <t>Енергетске услуге</t>
  </si>
  <si>
    <t>Услуге за електричну енергију</t>
  </si>
  <si>
    <t>Лож-уље</t>
  </si>
  <si>
    <t>Комуналне услуге</t>
  </si>
  <si>
    <t>Услуге водовода и канализације</t>
  </si>
  <si>
    <t>Дератизација</t>
  </si>
  <si>
    <t>Одвоз отпада</t>
  </si>
  <si>
    <t>Услуге комуникације</t>
  </si>
  <si>
    <t>Телефон, телефакс и телеграф</t>
  </si>
  <si>
    <t>Услуге мобилног телефона</t>
  </si>
  <si>
    <t>Пошта</t>
  </si>
  <si>
    <t>Услуге доставе</t>
  </si>
  <si>
    <t>Трошкови осигурања</t>
  </si>
  <si>
    <t>Осигурање опреме</t>
  </si>
  <si>
    <t>Осигурање возила</t>
  </si>
  <si>
    <t>Осигурање запослених</t>
  </si>
  <si>
    <t xml:space="preserve">Остали трошкови </t>
  </si>
  <si>
    <t>Радио - телевизијска претплате</t>
  </si>
  <si>
    <t>Oстали непоменути трошкови</t>
  </si>
  <si>
    <t>Трошкови путовања</t>
  </si>
  <si>
    <t>Трошкови службеног путовања</t>
  </si>
  <si>
    <t>Тр дневница на службеном путу</t>
  </si>
  <si>
    <t>Трошкови превоза на службеном путу</t>
  </si>
  <si>
    <t>Трошкови смештаја на службеном путу</t>
  </si>
  <si>
    <t>Трошкови превоза у јавном саобраћају</t>
  </si>
  <si>
    <t>Накнада за употребу сопственог возила</t>
  </si>
  <si>
    <t>Остали трошкови за службена путовања</t>
  </si>
  <si>
    <t>Трошкови путовања ученика</t>
  </si>
  <si>
    <t>Превоз ученика</t>
  </si>
  <si>
    <t>Услуге по уговору</t>
  </si>
  <si>
    <t>Компјутерске услуге</t>
  </si>
  <si>
    <t>Услуге одржавања софтера</t>
  </si>
  <si>
    <t>Услуге образовања и усавршавања запослених</t>
  </si>
  <si>
    <t>Котизације за семинаре</t>
  </si>
  <si>
    <t>Издаци за стручне испите</t>
  </si>
  <si>
    <t>Услуге информисања</t>
  </si>
  <si>
    <t>Услуге информисања јавности</t>
  </si>
  <si>
    <t>Стручне услуге</t>
  </si>
  <si>
    <t>Правно заступања пред домаћим судовима</t>
  </si>
  <si>
    <t>Услуге вештачења</t>
  </si>
  <si>
    <t>Репрезентација</t>
  </si>
  <si>
    <t>Специјализоване услуге</t>
  </si>
  <si>
    <t>Медицинске услуге</t>
  </si>
  <si>
    <t>Услуге јавног здравства-инпекција и анализа</t>
  </si>
  <si>
    <t>Остале специјализоване услуге</t>
  </si>
  <si>
    <t xml:space="preserve">Текуће поправке и одржавање </t>
  </si>
  <si>
    <t>Текуће поправке и одржавање зграда и објекта</t>
  </si>
  <si>
    <t>Текуће поправке и одржавање осталих објекта</t>
  </si>
  <si>
    <t>Текуће поправке и одржавање опреме</t>
  </si>
  <si>
    <t>Остале поправке и одржавање опреме за саобр</t>
  </si>
  <si>
    <t>Рачунарска опрема</t>
  </si>
  <si>
    <t>Опрема за домаћинство и угоститељство</t>
  </si>
  <si>
    <t>Уградна опрема</t>
  </si>
  <si>
    <t>Текуће поправке опреме за јавну безбрдност</t>
  </si>
  <si>
    <t>Материјал</t>
  </si>
  <si>
    <t>Административни материјал</t>
  </si>
  <si>
    <t>Канцеларијски материјал</t>
  </si>
  <si>
    <t>Расходи за радну униформу</t>
  </si>
  <si>
    <t>Цвеће и зеленило</t>
  </si>
  <si>
    <t>Материјали за образовање и усаврш запослених</t>
  </si>
  <si>
    <t>Стручна литература за редовне потребе запосл</t>
  </si>
  <si>
    <t>Материјали за образовање</t>
  </si>
  <si>
    <t>Материјали за саобраћај</t>
  </si>
  <si>
    <t>Бензин</t>
  </si>
  <si>
    <t>Уља и мазива</t>
  </si>
  <si>
    <t>Медицински и лабораторијски материјали</t>
  </si>
  <si>
    <t>Остали медицински и лабораторијски материј</t>
  </si>
  <si>
    <t>Материајли за одржавање хигијене и угостит</t>
  </si>
  <si>
    <t>Хемијска средства за чишћење</t>
  </si>
  <si>
    <t>Остали материјал за одржавање хигијене</t>
  </si>
  <si>
    <t>Намирнице за припремање хране</t>
  </si>
  <si>
    <t>Храна</t>
  </si>
  <si>
    <t>Остали материјал за посебне намене</t>
  </si>
  <si>
    <t>Потрошни материјал</t>
  </si>
  <si>
    <t>Алат и инвентар</t>
  </si>
  <si>
    <t>Порези, обавезне таксе, казне и пенали</t>
  </si>
  <si>
    <t>Остали порези</t>
  </si>
  <si>
    <t>Регистрација возила</t>
  </si>
  <si>
    <t>Обавезне таксе</t>
  </si>
  <si>
    <t>Републичке таксе</t>
  </si>
  <si>
    <t>Судске таксе</t>
  </si>
  <si>
    <t>Машине и опреме</t>
  </si>
  <si>
    <t>Административна опрема</t>
  </si>
  <si>
    <t>Опрема за домаћинство</t>
  </si>
  <si>
    <t>Опрема за производњу,моторна</t>
  </si>
  <si>
    <t>Моторна опрема</t>
  </si>
  <si>
    <t>Укупно за програмску активност 0002</t>
  </si>
  <si>
    <t>Медијске услуге радиа и телевизије</t>
  </si>
  <si>
    <t>Материјали</t>
  </si>
  <si>
    <t>Укупно за функц.клас. 911 Предшколско образовање</t>
  </si>
  <si>
    <t>Штампачи</t>
  </si>
  <si>
    <t>Пројекат 2002-4001 -Пролећни карневал 2025</t>
  </si>
  <si>
    <t>Укупно за пројекат 2002-4001- Пролећни карневал 2025</t>
  </si>
  <si>
    <t>Остале комјутерске услуге</t>
  </si>
  <si>
    <t>Доприноси за пензијско и ивалидско осигурање</t>
  </si>
  <si>
    <t>Доприноси за здравствено осигурање</t>
  </si>
  <si>
    <t xml:space="preserve">ФИНАНСИЈСКИ  ПЛАНА ЗА 2025.ГОДИНУ </t>
  </si>
  <si>
    <t>Предшколске установе "Сунце"</t>
  </si>
  <si>
    <t>Број:3119</t>
  </si>
  <si>
    <t>Датум:11.12.2024.</t>
  </si>
  <si>
    <t xml:space="preserve">                      Марија Пећаранин</t>
  </si>
  <si>
    <t xml:space="preserve">            Директор </t>
  </si>
  <si>
    <t>Приходи из буџета општине (01)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</si>
</sst>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1" applyFont="1" applyBorder="1"/>
    <xf numFmtId="0" fontId="6" fillId="0" borderId="0" xfId="1" applyFont="1" applyBorder="1"/>
    <xf numFmtId="0" fontId="7" fillId="0" borderId="0" xfId="1" applyFont="1" applyBorder="1"/>
    <xf numFmtId="0" fontId="4" fillId="0" borderId="1" xfId="1" applyFont="1" applyBorder="1"/>
    <xf numFmtId="0" fontId="5" fillId="0" borderId="1" xfId="1" applyFont="1" applyBorder="1"/>
    <xf numFmtId="3" fontId="5" fillId="0" borderId="1" xfId="1" applyNumberFormat="1" applyFont="1" applyBorder="1"/>
    <xf numFmtId="4" fontId="5" fillId="0" borderId="1" xfId="1" applyNumberFormat="1" applyFont="1" applyBorder="1"/>
    <xf numFmtId="0" fontId="4" fillId="0" borderId="1" xfId="1" applyFont="1" applyBorder="1" applyAlignment="1">
      <alignment horizontal="left"/>
    </xf>
    <xf numFmtId="4" fontId="4" fillId="0" borderId="1" xfId="1" applyNumberFormat="1" applyFont="1" applyBorder="1"/>
    <xf numFmtId="0" fontId="5" fillId="0" borderId="1" xfId="1" applyFont="1" applyBorder="1" applyAlignment="1">
      <alignment horizontal="center"/>
    </xf>
    <xf numFmtId="0" fontId="5" fillId="0" borderId="1" xfId="1" applyFont="1" applyBorder="1" applyAlignment="1">
      <alignment horizontal="left"/>
    </xf>
    <xf numFmtId="4" fontId="5" fillId="0" borderId="1" xfId="1" applyNumberFormat="1" applyFont="1" applyBorder="1" applyAlignment="1">
      <alignment horizontal="right"/>
    </xf>
    <xf numFmtId="0" fontId="5" fillId="0" borderId="0" xfId="1" applyFont="1" applyBorder="1"/>
    <xf numFmtId="0" fontId="8" fillId="0" borderId="0" xfId="1" applyFont="1" applyBorder="1"/>
    <xf numFmtId="0" fontId="6" fillId="0" borderId="0" xfId="0" applyFont="1"/>
    <xf numFmtId="0" fontId="5" fillId="0" borderId="0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60"/>
  <sheetViews>
    <sheetView tabSelected="1" topLeftCell="A19" workbookViewId="0">
      <selection activeCell="C29" sqref="C29"/>
    </sheetView>
  </sheetViews>
  <sheetFormatPr defaultRowHeight="15" x14ac:dyDescent="0.25"/>
  <cols>
    <col min="3" max="3" width="55.7109375" customWidth="1"/>
    <col min="4" max="4" width="20.7109375" customWidth="1"/>
    <col min="5" max="5" width="17.85546875" customWidth="1"/>
  </cols>
  <sheetData>
    <row r="2" spans="2:8" x14ac:dyDescent="0.25">
      <c r="B2" s="3"/>
      <c r="C2" s="3" t="s">
        <v>0</v>
      </c>
      <c r="D2" s="3"/>
      <c r="E2" s="3"/>
      <c r="F2" s="3"/>
      <c r="G2" s="3"/>
      <c r="H2" s="3"/>
    </row>
    <row r="3" spans="2:8" x14ac:dyDescent="0.25">
      <c r="B3" s="3"/>
      <c r="C3" s="3" t="s">
        <v>1</v>
      </c>
      <c r="D3" s="3"/>
      <c r="E3" s="3"/>
      <c r="F3" s="3"/>
      <c r="G3" s="3"/>
      <c r="H3" s="3"/>
    </row>
    <row r="4" spans="2:8" x14ac:dyDescent="0.25">
      <c r="B4" s="3"/>
      <c r="C4" s="3" t="s">
        <v>134</v>
      </c>
      <c r="D4" s="3"/>
      <c r="E4" s="3"/>
      <c r="F4" s="3"/>
      <c r="G4" s="3"/>
      <c r="H4" s="3"/>
    </row>
    <row r="5" spans="2:8" x14ac:dyDescent="0.25">
      <c r="B5" s="3"/>
      <c r="C5" s="3" t="s">
        <v>135</v>
      </c>
      <c r="D5" s="3"/>
      <c r="E5" s="3"/>
      <c r="F5" s="3"/>
      <c r="G5" s="3"/>
      <c r="H5" s="3"/>
    </row>
    <row r="6" spans="2:8" x14ac:dyDescent="0.25">
      <c r="B6" s="3"/>
      <c r="C6" s="3"/>
      <c r="D6" s="3"/>
      <c r="E6" s="3"/>
      <c r="F6" s="3"/>
      <c r="G6" s="3"/>
      <c r="H6" s="3"/>
    </row>
    <row r="7" spans="2:8" x14ac:dyDescent="0.25">
      <c r="B7" s="18" t="s">
        <v>132</v>
      </c>
      <c r="C7" s="18"/>
      <c r="D7" s="18"/>
      <c r="E7" s="18"/>
      <c r="F7" s="18"/>
      <c r="G7" s="18"/>
      <c r="H7" s="18"/>
    </row>
    <row r="8" spans="2:8" s="2" customFormat="1" ht="12.75" x14ac:dyDescent="0.2">
      <c r="B8" s="4"/>
      <c r="C8" s="4"/>
      <c r="D8" s="4"/>
      <c r="E8" s="4"/>
      <c r="F8" s="4"/>
      <c r="G8" s="4"/>
      <c r="H8" s="4"/>
    </row>
    <row r="9" spans="2:8" x14ac:dyDescent="0.25">
      <c r="B9" s="3" t="s">
        <v>2</v>
      </c>
      <c r="C9" s="3" t="s">
        <v>3</v>
      </c>
      <c r="D9" s="3"/>
      <c r="E9" s="3"/>
      <c r="F9" s="3"/>
      <c r="G9" s="5"/>
      <c r="H9" s="5"/>
    </row>
    <row r="10" spans="2:8" x14ac:dyDescent="0.25">
      <c r="B10" s="3" t="s">
        <v>4</v>
      </c>
      <c r="C10" s="3" t="s">
        <v>5</v>
      </c>
      <c r="D10" s="3"/>
      <c r="E10" s="3"/>
      <c r="F10" s="3"/>
      <c r="G10" s="5"/>
      <c r="H10" s="5"/>
    </row>
    <row r="11" spans="2:8" x14ac:dyDescent="0.25">
      <c r="B11" s="6" t="s">
        <v>6</v>
      </c>
      <c r="C11" s="6" t="s">
        <v>7</v>
      </c>
      <c r="D11" s="6" t="s">
        <v>8</v>
      </c>
      <c r="E11" s="3"/>
      <c r="F11" s="3"/>
      <c r="G11" s="5"/>
      <c r="H11" s="5"/>
    </row>
    <row r="12" spans="2:8" x14ac:dyDescent="0.25">
      <c r="B12" s="7">
        <v>791100</v>
      </c>
      <c r="C12" s="7" t="s">
        <v>9</v>
      </c>
      <c r="D12" s="9">
        <f>D13</f>
        <v>138693000</v>
      </c>
      <c r="E12" s="3"/>
      <c r="F12" s="3"/>
      <c r="G12" s="5"/>
      <c r="H12" s="5"/>
    </row>
    <row r="13" spans="2:8" x14ac:dyDescent="0.25">
      <c r="B13" s="6">
        <v>791111</v>
      </c>
      <c r="C13" s="6" t="s">
        <v>138</v>
      </c>
      <c r="D13" s="11">
        <v>138693000</v>
      </c>
      <c r="E13" s="3"/>
      <c r="F13" s="3"/>
      <c r="G13" s="5"/>
      <c r="H13" s="5"/>
    </row>
    <row r="14" spans="2:8" x14ac:dyDescent="0.25">
      <c r="B14" s="6"/>
      <c r="C14" s="6"/>
      <c r="D14" s="8"/>
      <c r="E14" s="3"/>
      <c r="F14" s="3"/>
      <c r="G14" s="5"/>
      <c r="H14" s="5"/>
    </row>
    <row r="15" spans="2:8" x14ac:dyDescent="0.25">
      <c r="B15" s="3"/>
      <c r="C15" s="3"/>
      <c r="D15" s="3"/>
      <c r="E15" s="3"/>
      <c r="F15" s="3"/>
      <c r="G15" s="5"/>
      <c r="H15" s="5"/>
    </row>
    <row r="16" spans="2:8" x14ac:dyDescent="0.25">
      <c r="B16" s="6" t="s">
        <v>10</v>
      </c>
      <c r="C16" s="6" t="s">
        <v>11</v>
      </c>
      <c r="D16" s="6"/>
      <c r="E16" s="6"/>
      <c r="F16" s="3"/>
      <c r="G16" s="5"/>
      <c r="H16" s="5"/>
    </row>
    <row r="17" spans="2:8" x14ac:dyDescent="0.25">
      <c r="B17" s="6"/>
      <c r="C17" s="6" t="s">
        <v>12</v>
      </c>
      <c r="D17" s="6"/>
      <c r="E17" s="6"/>
      <c r="F17" s="3"/>
      <c r="G17" s="5"/>
      <c r="H17" s="5"/>
    </row>
    <row r="18" spans="2:8" x14ac:dyDescent="0.25">
      <c r="B18" s="6" t="s">
        <v>6</v>
      </c>
      <c r="C18" s="6" t="s">
        <v>13</v>
      </c>
      <c r="D18" s="6" t="s">
        <v>14</v>
      </c>
      <c r="E18" s="6" t="s">
        <v>15</v>
      </c>
      <c r="F18" s="3"/>
      <c r="G18" s="5"/>
      <c r="H18" s="5"/>
    </row>
    <row r="19" spans="2:8" ht="15" customHeight="1" x14ac:dyDescent="0.25">
      <c r="B19" s="7">
        <v>411000</v>
      </c>
      <c r="C19" s="7" t="s">
        <v>16</v>
      </c>
      <c r="D19" s="9">
        <f>D20</f>
        <v>95000000</v>
      </c>
      <c r="E19" s="9">
        <f t="shared" ref="E19:E50" si="0">SUM(D19:D19)</f>
        <v>95000000</v>
      </c>
      <c r="F19" s="3"/>
      <c r="G19" s="5"/>
      <c r="H19" s="5"/>
    </row>
    <row r="20" spans="2:8" x14ac:dyDescent="0.25">
      <c r="B20" s="10">
        <v>411100</v>
      </c>
      <c r="C20" s="6" t="s">
        <v>17</v>
      </c>
      <c r="D20" s="11">
        <f>D21</f>
        <v>95000000</v>
      </c>
      <c r="E20" s="11">
        <f t="shared" si="0"/>
        <v>95000000</v>
      </c>
      <c r="F20" s="3"/>
      <c r="G20" s="5"/>
      <c r="H20" s="5"/>
    </row>
    <row r="21" spans="2:8" x14ac:dyDescent="0.25">
      <c r="B21" s="10">
        <v>411111</v>
      </c>
      <c r="C21" s="6" t="s">
        <v>17</v>
      </c>
      <c r="D21" s="11">
        <v>95000000</v>
      </c>
      <c r="E21" s="11">
        <f t="shared" si="0"/>
        <v>95000000</v>
      </c>
      <c r="F21" s="3"/>
      <c r="G21" s="5"/>
      <c r="H21" s="5"/>
    </row>
    <row r="22" spans="2:8" x14ac:dyDescent="0.25">
      <c r="B22" s="7">
        <v>412000</v>
      </c>
      <c r="C22" s="7" t="s">
        <v>18</v>
      </c>
      <c r="D22" s="9">
        <f>D23+D25</f>
        <v>14500000</v>
      </c>
      <c r="E22" s="9">
        <f t="shared" si="0"/>
        <v>14500000</v>
      </c>
      <c r="F22" s="3"/>
      <c r="G22" s="5"/>
      <c r="H22" s="5"/>
    </row>
    <row r="23" spans="2:8" x14ac:dyDescent="0.25">
      <c r="B23" s="10">
        <v>412100</v>
      </c>
      <c r="C23" s="6" t="s">
        <v>130</v>
      </c>
      <c r="D23" s="11">
        <f>D24</f>
        <v>9600000</v>
      </c>
      <c r="E23" s="11">
        <f t="shared" si="0"/>
        <v>9600000</v>
      </c>
      <c r="F23" s="3"/>
      <c r="G23" s="5"/>
      <c r="H23" s="5"/>
    </row>
    <row r="24" spans="2:8" x14ac:dyDescent="0.25">
      <c r="B24" s="10">
        <v>412111</v>
      </c>
      <c r="C24" s="6" t="s">
        <v>19</v>
      </c>
      <c r="D24" s="11">
        <v>9600000</v>
      </c>
      <c r="E24" s="11">
        <f t="shared" si="0"/>
        <v>9600000</v>
      </c>
      <c r="F24" s="3"/>
      <c r="G24" s="5"/>
      <c r="H24" s="5"/>
    </row>
    <row r="25" spans="2:8" x14ac:dyDescent="0.25">
      <c r="B25" s="10">
        <v>412200</v>
      </c>
      <c r="C25" s="6" t="s">
        <v>131</v>
      </c>
      <c r="D25" s="11">
        <f>D26</f>
        <v>4900000</v>
      </c>
      <c r="E25" s="11">
        <f t="shared" si="0"/>
        <v>4900000</v>
      </c>
      <c r="F25" s="3"/>
      <c r="G25" s="5"/>
      <c r="H25" s="5"/>
    </row>
    <row r="26" spans="2:8" x14ac:dyDescent="0.25">
      <c r="B26" s="10">
        <v>412211</v>
      </c>
      <c r="C26" s="6" t="s">
        <v>20</v>
      </c>
      <c r="D26" s="11">
        <v>4900000</v>
      </c>
      <c r="E26" s="11">
        <f t="shared" si="0"/>
        <v>4900000</v>
      </c>
      <c r="F26" s="3"/>
      <c r="G26" s="5"/>
      <c r="H26" s="5"/>
    </row>
    <row r="27" spans="2:8" x14ac:dyDescent="0.25">
      <c r="B27" s="7">
        <v>413000</v>
      </c>
      <c r="C27" s="7" t="s">
        <v>21</v>
      </c>
      <c r="D27" s="9">
        <f>D28</f>
        <v>700000</v>
      </c>
      <c r="E27" s="9">
        <f t="shared" si="0"/>
        <v>700000</v>
      </c>
      <c r="F27" s="3"/>
      <c r="G27" s="5"/>
      <c r="H27" s="5"/>
    </row>
    <row r="28" spans="2:8" x14ac:dyDescent="0.25">
      <c r="B28" s="10">
        <v>413100</v>
      </c>
      <c r="C28" s="6" t="s">
        <v>21</v>
      </c>
      <c r="D28" s="11">
        <f>D29+D30</f>
        <v>700000</v>
      </c>
      <c r="E28" s="11">
        <f t="shared" si="0"/>
        <v>700000</v>
      </c>
      <c r="F28" s="3"/>
      <c r="G28" s="5"/>
      <c r="H28" s="5"/>
    </row>
    <row r="29" spans="2:8" x14ac:dyDescent="0.25">
      <c r="B29" s="10">
        <v>413142</v>
      </c>
      <c r="C29" s="6" t="s">
        <v>22</v>
      </c>
      <c r="D29" s="11">
        <v>200000</v>
      </c>
      <c r="E29" s="11">
        <f t="shared" si="0"/>
        <v>200000</v>
      </c>
      <c r="F29" s="3"/>
      <c r="G29" s="5"/>
      <c r="H29" s="5"/>
    </row>
    <row r="30" spans="2:8" x14ac:dyDescent="0.25">
      <c r="B30" s="10">
        <v>413151</v>
      </c>
      <c r="C30" s="6" t="s">
        <v>23</v>
      </c>
      <c r="D30" s="11">
        <v>500000</v>
      </c>
      <c r="E30" s="11">
        <f t="shared" si="0"/>
        <v>500000</v>
      </c>
      <c r="F30" s="3"/>
      <c r="G30" s="5"/>
      <c r="H30" s="5"/>
    </row>
    <row r="31" spans="2:8" x14ac:dyDescent="0.25">
      <c r="B31" s="7">
        <v>414000</v>
      </c>
      <c r="C31" s="7" t="s">
        <v>24</v>
      </c>
      <c r="D31" s="9">
        <f>D32+D34</f>
        <v>850000</v>
      </c>
      <c r="E31" s="9">
        <f t="shared" si="0"/>
        <v>850000</v>
      </c>
      <c r="F31" s="3"/>
      <c r="G31" s="5"/>
      <c r="H31" s="5"/>
    </row>
    <row r="32" spans="2:8" x14ac:dyDescent="0.25">
      <c r="B32" s="10">
        <v>414300</v>
      </c>
      <c r="C32" s="6" t="s">
        <v>25</v>
      </c>
      <c r="D32" s="11">
        <f>D33</f>
        <v>700000</v>
      </c>
      <c r="E32" s="11">
        <f t="shared" si="0"/>
        <v>700000</v>
      </c>
      <c r="F32" s="3"/>
      <c r="G32" s="5"/>
      <c r="H32" s="5"/>
    </row>
    <row r="33" spans="2:8" x14ac:dyDescent="0.25">
      <c r="B33" s="10">
        <v>414311</v>
      </c>
      <c r="C33" s="6" t="s">
        <v>26</v>
      </c>
      <c r="D33" s="11">
        <v>700000</v>
      </c>
      <c r="E33" s="11">
        <f t="shared" si="0"/>
        <v>700000</v>
      </c>
      <c r="F33" s="3"/>
      <c r="G33" s="5"/>
      <c r="H33" s="5"/>
    </row>
    <row r="34" spans="2:8" x14ac:dyDescent="0.25">
      <c r="B34" s="10">
        <v>414400</v>
      </c>
      <c r="C34" s="6" t="s">
        <v>27</v>
      </c>
      <c r="D34" s="11">
        <f>D35</f>
        <v>150000</v>
      </c>
      <c r="E34" s="11">
        <f t="shared" si="0"/>
        <v>150000</v>
      </c>
      <c r="F34" s="3"/>
      <c r="G34" s="5"/>
      <c r="H34" s="5"/>
    </row>
    <row r="35" spans="2:8" x14ac:dyDescent="0.25">
      <c r="B35" s="10">
        <v>414419</v>
      </c>
      <c r="C35" s="6" t="s">
        <v>28</v>
      </c>
      <c r="D35" s="11">
        <v>150000</v>
      </c>
      <c r="E35" s="11">
        <f t="shared" si="0"/>
        <v>150000</v>
      </c>
      <c r="F35" s="3"/>
      <c r="G35" s="5"/>
      <c r="H35" s="5"/>
    </row>
    <row r="36" spans="2:8" x14ac:dyDescent="0.25">
      <c r="B36" s="7">
        <v>415000</v>
      </c>
      <c r="C36" s="7" t="s">
        <v>29</v>
      </c>
      <c r="D36" s="9">
        <f>D37</f>
        <v>4400000</v>
      </c>
      <c r="E36" s="9">
        <f t="shared" si="0"/>
        <v>4400000</v>
      </c>
      <c r="F36" s="3"/>
      <c r="G36" s="5"/>
      <c r="H36" s="5"/>
    </row>
    <row r="37" spans="2:8" x14ac:dyDescent="0.25">
      <c r="B37" s="10">
        <v>415100</v>
      </c>
      <c r="C37" s="6" t="s">
        <v>30</v>
      </c>
      <c r="D37" s="11">
        <f>D38</f>
        <v>4400000</v>
      </c>
      <c r="E37" s="11">
        <f t="shared" si="0"/>
        <v>4400000</v>
      </c>
      <c r="F37" s="3"/>
      <c r="G37" s="5"/>
      <c r="H37" s="5"/>
    </row>
    <row r="38" spans="2:8" x14ac:dyDescent="0.25">
      <c r="B38" s="10">
        <v>415112</v>
      </c>
      <c r="C38" s="6" t="s">
        <v>31</v>
      </c>
      <c r="D38" s="11">
        <v>4400000</v>
      </c>
      <c r="E38" s="11">
        <f t="shared" si="0"/>
        <v>4400000</v>
      </c>
      <c r="F38" s="3"/>
      <c r="G38" s="5"/>
      <c r="H38" s="5"/>
    </row>
    <row r="39" spans="2:8" x14ac:dyDescent="0.25">
      <c r="B39" s="7">
        <v>416000</v>
      </c>
      <c r="C39" s="7" t="s">
        <v>32</v>
      </c>
      <c r="D39" s="9">
        <f>D40</f>
        <v>2400000</v>
      </c>
      <c r="E39" s="9">
        <f t="shared" si="0"/>
        <v>2400000</v>
      </c>
      <c r="F39" s="3"/>
      <c r="G39" s="5"/>
      <c r="H39" s="5"/>
    </row>
    <row r="40" spans="2:8" x14ac:dyDescent="0.25">
      <c r="B40" s="10">
        <v>416100</v>
      </c>
      <c r="C40" s="6" t="s">
        <v>32</v>
      </c>
      <c r="D40" s="11">
        <f>D41</f>
        <v>2400000</v>
      </c>
      <c r="E40" s="11">
        <f t="shared" si="0"/>
        <v>2400000</v>
      </c>
      <c r="F40" s="3"/>
      <c r="G40" s="5"/>
      <c r="H40" s="5"/>
    </row>
    <row r="41" spans="2:8" x14ac:dyDescent="0.25">
      <c r="B41" s="10">
        <v>416111</v>
      </c>
      <c r="C41" s="6" t="s">
        <v>33</v>
      </c>
      <c r="D41" s="11">
        <v>2400000</v>
      </c>
      <c r="E41" s="11">
        <f t="shared" si="0"/>
        <v>2400000</v>
      </c>
      <c r="F41" s="3"/>
      <c r="G41" s="5"/>
      <c r="H41" s="5"/>
    </row>
    <row r="42" spans="2:8" x14ac:dyDescent="0.25">
      <c r="B42" s="7">
        <v>421000</v>
      </c>
      <c r="C42" s="7" t="s">
        <v>34</v>
      </c>
      <c r="D42" s="9">
        <f>D43+D45+D48+D52+D57+D61</f>
        <v>7673000</v>
      </c>
      <c r="E42" s="9">
        <f t="shared" si="0"/>
        <v>7673000</v>
      </c>
      <c r="F42" s="3"/>
      <c r="G42" s="5"/>
      <c r="H42" s="5"/>
    </row>
    <row r="43" spans="2:8" x14ac:dyDescent="0.25">
      <c r="B43" s="10">
        <v>421100</v>
      </c>
      <c r="C43" s="6" t="s">
        <v>35</v>
      </c>
      <c r="D43" s="11">
        <f>D44</f>
        <v>200000</v>
      </c>
      <c r="E43" s="11">
        <f t="shared" si="0"/>
        <v>200000</v>
      </c>
      <c r="F43" s="3"/>
      <c r="G43" s="5"/>
      <c r="H43" s="5"/>
    </row>
    <row r="44" spans="2:8" x14ac:dyDescent="0.25">
      <c r="B44" s="10">
        <v>421111</v>
      </c>
      <c r="C44" s="6" t="s">
        <v>35</v>
      </c>
      <c r="D44" s="11">
        <v>200000</v>
      </c>
      <c r="E44" s="11">
        <f t="shared" si="0"/>
        <v>200000</v>
      </c>
      <c r="F44" s="3"/>
      <c r="G44" s="5"/>
      <c r="H44" s="5"/>
    </row>
    <row r="45" spans="2:8" x14ac:dyDescent="0.25">
      <c r="B45" s="10">
        <v>421200</v>
      </c>
      <c r="C45" s="6" t="s">
        <v>36</v>
      </c>
      <c r="D45" s="11">
        <f>D46+D47</f>
        <v>6300000</v>
      </c>
      <c r="E45" s="11">
        <f t="shared" si="0"/>
        <v>6300000</v>
      </c>
      <c r="F45" s="3"/>
      <c r="G45" s="5"/>
      <c r="H45" s="5"/>
    </row>
    <row r="46" spans="2:8" x14ac:dyDescent="0.25">
      <c r="B46" s="10">
        <v>421211</v>
      </c>
      <c r="C46" s="6" t="s">
        <v>37</v>
      </c>
      <c r="D46" s="11">
        <v>3300000</v>
      </c>
      <c r="E46" s="11">
        <f t="shared" si="0"/>
        <v>3300000</v>
      </c>
      <c r="F46" s="3"/>
      <c r="G46" s="5"/>
      <c r="H46" s="5"/>
    </row>
    <row r="47" spans="2:8" x14ac:dyDescent="0.25">
      <c r="B47" s="10">
        <v>421224</v>
      </c>
      <c r="C47" s="6" t="s">
        <v>38</v>
      </c>
      <c r="D47" s="11">
        <v>3000000</v>
      </c>
      <c r="E47" s="11">
        <f t="shared" si="0"/>
        <v>3000000</v>
      </c>
      <c r="F47" s="3"/>
      <c r="G47" s="5"/>
      <c r="H47" s="5"/>
    </row>
    <row r="48" spans="2:8" x14ac:dyDescent="0.25">
      <c r="B48" s="10">
        <v>421300</v>
      </c>
      <c r="C48" s="6" t="s">
        <v>39</v>
      </c>
      <c r="D48" s="11">
        <f>D49+D50+D51</f>
        <v>680000</v>
      </c>
      <c r="E48" s="11">
        <f t="shared" si="0"/>
        <v>680000</v>
      </c>
      <c r="F48" s="3"/>
      <c r="G48" s="5"/>
      <c r="H48" s="5"/>
    </row>
    <row r="49" spans="2:8" x14ac:dyDescent="0.25">
      <c r="B49" s="10">
        <v>421311</v>
      </c>
      <c r="C49" s="6" t="s">
        <v>40</v>
      </c>
      <c r="D49" s="11">
        <v>300000</v>
      </c>
      <c r="E49" s="11">
        <f t="shared" si="0"/>
        <v>300000</v>
      </c>
      <c r="F49" s="3"/>
      <c r="G49" s="5"/>
      <c r="H49" s="5"/>
    </row>
    <row r="50" spans="2:8" x14ac:dyDescent="0.25">
      <c r="B50" s="10">
        <v>421321</v>
      </c>
      <c r="C50" s="6" t="s">
        <v>41</v>
      </c>
      <c r="D50" s="11">
        <v>100000</v>
      </c>
      <c r="E50" s="11">
        <f t="shared" si="0"/>
        <v>100000</v>
      </c>
      <c r="F50" s="3"/>
      <c r="G50" s="5"/>
      <c r="H50" s="5"/>
    </row>
    <row r="51" spans="2:8" x14ac:dyDescent="0.25">
      <c r="B51" s="10">
        <v>421324</v>
      </c>
      <c r="C51" s="6" t="s">
        <v>42</v>
      </c>
      <c r="D51" s="11">
        <v>280000</v>
      </c>
      <c r="E51" s="11">
        <f t="shared" ref="E51:E82" si="1">SUM(D51:D51)</f>
        <v>280000</v>
      </c>
      <c r="F51" s="3"/>
      <c r="G51" s="5"/>
      <c r="H51" s="5"/>
    </row>
    <row r="52" spans="2:8" x14ac:dyDescent="0.25">
      <c r="B52" s="10">
        <v>421400</v>
      </c>
      <c r="C52" s="6" t="s">
        <v>43</v>
      </c>
      <c r="D52" s="11">
        <f>D53+D54+D55+D56</f>
        <v>150000</v>
      </c>
      <c r="E52" s="11">
        <f t="shared" si="1"/>
        <v>150000</v>
      </c>
      <c r="F52" s="3"/>
      <c r="G52" s="5"/>
      <c r="H52" s="5"/>
    </row>
    <row r="53" spans="2:8" x14ac:dyDescent="0.25">
      <c r="B53" s="10">
        <v>421411</v>
      </c>
      <c r="C53" s="6" t="s">
        <v>44</v>
      </c>
      <c r="D53" s="11">
        <v>30000</v>
      </c>
      <c r="E53" s="11">
        <f t="shared" si="1"/>
        <v>30000</v>
      </c>
      <c r="F53" s="3"/>
      <c r="G53" s="5"/>
      <c r="H53" s="5"/>
    </row>
    <row r="54" spans="2:8" x14ac:dyDescent="0.25">
      <c r="B54" s="10">
        <v>421414</v>
      </c>
      <c r="C54" s="6" t="s">
        <v>45</v>
      </c>
      <c r="D54" s="11">
        <v>80000</v>
      </c>
      <c r="E54" s="11">
        <f t="shared" si="1"/>
        <v>80000</v>
      </c>
      <c r="F54" s="3"/>
      <c r="G54" s="5"/>
      <c r="H54" s="5"/>
    </row>
    <row r="55" spans="2:8" x14ac:dyDescent="0.25">
      <c r="B55" s="10">
        <v>421421</v>
      </c>
      <c r="C55" s="6" t="s">
        <v>46</v>
      </c>
      <c r="D55" s="11">
        <v>30000</v>
      </c>
      <c r="E55" s="11">
        <f t="shared" si="1"/>
        <v>30000</v>
      </c>
      <c r="F55" s="3"/>
      <c r="G55" s="5"/>
      <c r="H55" s="5"/>
    </row>
    <row r="56" spans="2:8" x14ac:dyDescent="0.25">
      <c r="B56" s="10">
        <v>421422</v>
      </c>
      <c r="C56" s="6" t="s">
        <v>47</v>
      </c>
      <c r="D56" s="11">
        <v>10000</v>
      </c>
      <c r="E56" s="11">
        <f t="shared" si="1"/>
        <v>10000</v>
      </c>
      <c r="F56" s="3"/>
      <c r="G56" s="5"/>
      <c r="H56" s="5"/>
    </row>
    <row r="57" spans="2:8" x14ac:dyDescent="0.25">
      <c r="B57" s="10">
        <v>421500</v>
      </c>
      <c r="C57" s="6" t="s">
        <v>48</v>
      </c>
      <c r="D57" s="11">
        <f>D58+D59+D60</f>
        <v>190000</v>
      </c>
      <c r="E57" s="11">
        <f t="shared" si="1"/>
        <v>190000</v>
      </c>
      <c r="F57" s="3"/>
      <c r="G57" s="5"/>
      <c r="H57" s="5"/>
    </row>
    <row r="58" spans="2:8" x14ac:dyDescent="0.25">
      <c r="B58" s="10">
        <v>421513</v>
      </c>
      <c r="C58" s="6" t="s">
        <v>49</v>
      </c>
      <c r="D58" s="11">
        <v>120000</v>
      </c>
      <c r="E58" s="11">
        <f t="shared" si="1"/>
        <v>120000</v>
      </c>
      <c r="F58" s="3"/>
      <c r="G58" s="5"/>
      <c r="H58" s="5"/>
    </row>
    <row r="59" spans="2:8" x14ac:dyDescent="0.25">
      <c r="B59" s="10">
        <v>421512</v>
      </c>
      <c r="C59" s="6" t="s">
        <v>50</v>
      </c>
      <c r="D59" s="11">
        <v>30000</v>
      </c>
      <c r="E59" s="11">
        <f t="shared" si="1"/>
        <v>30000</v>
      </c>
      <c r="F59" s="3"/>
      <c r="G59" s="5"/>
      <c r="H59" s="5"/>
    </row>
    <row r="60" spans="2:8" x14ac:dyDescent="0.25">
      <c r="B60" s="10">
        <v>421521</v>
      </c>
      <c r="C60" s="6" t="s">
        <v>51</v>
      </c>
      <c r="D60" s="11">
        <v>40000</v>
      </c>
      <c r="E60" s="11">
        <f t="shared" si="1"/>
        <v>40000</v>
      </c>
      <c r="F60" s="3"/>
      <c r="G60" s="5"/>
      <c r="H60" s="5"/>
    </row>
    <row r="61" spans="2:8" x14ac:dyDescent="0.25">
      <c r="B61" s="10">
        <v>421900</v>
      </c>
      <c r="C61" s="6" t="s">
        <v>52</v>
      </c>
      <c r="D61" s="11">
        <f>D62+D63</f>
        <v>153000</v>
      </c>
      <c r="E61" s="11">
        <f t="shared" si="1"/>
        <v>153000</v>
      </c>
      <c r="F61" s="3"/>
      <c r="G61" s="5"/>
      <c r="H61" s="5"/>
    </row>
    <row r="62" spans="2:8" x14ac:dyDescent="0.25">
      <c r="B62" s="10">
        <v>421911</v>
      </c>
      <c r="C62" s="6" t="s">
        <v>53</v>
      </c>
      <c r="D62" s="11">
        <v>13000</v>
      </c>
      <c r="E62" s="11">
        <f t="shared" si="1"/>
        <v>13000</v>
      </c>
      <c r="F62" s="3"/>
      <c r="G62" s="5"/>
      <c r="H62" s="5"/>
    </row>
    <row r="63" spans="2:8" x14ac:dyDescent="0.25">
      <c r="B63" s="10">
        <v>421919</v>
      </c>
      <c r="C63" s="6" t="s">
        <v>54</v>
      </c>
      <c r="D63" s="11">
        <v>140000</v>
      </c>
      <c r="E63" s="11">
        <f t="shared" si="1"/>
        <v>140000</v>
      </c>
      <c r="F63" s="3"/>
      <c r="G63" s="5"/>
      <c r="H63" s="5"/>
    </row>
    <row r="64" spans="2:8" x14ac:dyDescent="0.25">
      <c r="B64" s="7">
        <v>422000</v>
      </c>
      <c r="C64" s="7" t="s">
        <v>55</v>
      </c>
      <c r="D64" s="9">
        <f>D65+D72</f>
        <v>2230000</v>
      </c>
      <c r="E64" s="9">
        <f t="shared" si="1"/>
        <v>2230000</v>
      </c>
      <c r="F64" s="3"/>
      <c r="G64" s="5"/>
      <c r="H64" s="5"/>
    </row>
    <row r="65" spans="2:8" x14ac:dyDescent="0.25">
      <c r="B65" s="10">
        <v>422100</v>
      </c>
      <c r="C65" s="6" t="s">
        <v>56</v>
      </c>
      <c r="D65" s="11">
        <f>D66+D67+D68+D69+D70+D71</f>
        <v>230000</v>
      </c>
      <c r="E65" s="11">
        <f t="shared" si="1"/>
        <v>230000</v>
      </c>
      <c r="F65" s="3"/>
      <c r="G65" s="5"/>
      <c r="H65" s="5"/>
    </row>
    <row r="66" spans="2:8" x14ac:dyDescent="0.25">
      <c r="B66" s="10">
        <v>422111</v>
      </c>
      <c r="C66" s="6" t="s">
        <v>57</v>
      </c>
      <c r="D66" s="11">
        <v>80000</v>
      </c>
      <c r="E66" s="11">
        <f t="shared" si="1"/>
        <v>80000</v>
      </c>
      <c r="F66" s="3"/>
      <c r="G66" s="5"/>
      <c r="H66" s="5"/>
    </row>
    <row r="67" spans="2:8" x14ac:dyDescent="0.25">
      <c r="B67" s="10">
        <v>422121</v>
      </c>
      <c r="C67" s="6" t="s">
        <v>58</v>
      </c>
      <c r="D67" s="11">
        <v>20000</v>
      </c>
      <c r="E67" s="11">
        <f t="shared" si="1"/>
        <v>20000</v>
      </c>
      <c r="F67" s="3"/>
      <c r="G67" s="5"/>
      <c r="H67" s="5"/>
    </row>
    <row r="68" spans="2:8" x14ac:dyDescent="0.25">
      <c r="B68" s="10">
        <v>422131</v>
      </c>
      <c r="C68" s="6" t="s">
        <v>59</v>
      </c>
      <c r="D68" s="11">
        <v>80000</v>
      </c>
      <c r="E68" s="11">
        <f t="shared" si="1"/>
        <v>80000</v>
      </c>
      <c r="F68" s="3"/>
      <c r="G68" s="5"/>
      <c r="H68" s="5"/>
    </row>
    <row r="69" spans="2:8" x14ac:dyDescent="0.25">
      <c r="B69" s="10">
        <v>422191</v>
      </c>
      <c r="C69" s="6" t="s">
        <v>60</v>
      </c>
      <c r="D69" s="11">
        <v>10000</v>
      </c>
      <c r="E69" s="11">
        <f t="shared" si="1"/>
        <v>10000</v>
      </c>
      <c r="F69" s="3"/>
      <c r="G69" s="5"/>
      <c r="H69" s="5"/>
    </row>
    <row r="70" spans="2:8" x14ac:dyDescent="0.25">
      <c r="B70" s="10">
        <v>422194</v>
      </c>
      <c r="C70" s="6" t="s">
        <v>61</v>
      </c>
      <c r="D70" s="11">
        <v>30000</v>
      </c>
      <c r="E70" s="11">
        <f t="shared" si="1"/>
        <v>30000</v>
      </c>
      <c r="F70" s="3"/>
      <c r="G70" s="5"/>
      <c r="H70" s="5"/>
    </row>
    <row r="71" spans="2:8" x14ac:dyDescent="0.25">
      <c r="B71" s="10">
        <v>422199</v>
      </c>
      <c r="C71" s="6" t="s">
        <v>62</v>
      </c>
      <c r="D71" s="11">
        <v>10000</v>
      </c>
      <c r="E71" s="11">
        <f t="shared" si="1"/>
        <v>10000</v>
      </c>
      <c r="F71" s="3"/>
      <c r="G71" s="5"/>
      <c r="H71" s="5"/>
    </row>
    <row r="72" spans="2:8" x14ac:dyDescent="0.25">
      <c r="B72" s="10">
        <v>422400</v>
      </c>
      <c r="C72" s="6" t="s">
        <v>63</v>
      </c>
      <c r="D72" s="11">
        <f>D73</f>
        <v>2000000</v>
      </c>
      <c r="E72" s="11">
        <f t="shared" si="1"/>
        <v>2000000</v>
      </c>
      <c r="F72" s="3"/>
      <c r="G72" s="5"/>
      <c r="H72" s="5"/>
    </row>
    <row r="73" spans="2:8" x14ac:dyDescent="0.25">
      <c r="B73" s="10">
        <v>422411</v>
      </c>
      <c r="C73" s="6" t="s">
        <v>64</v>
      </c>
      <c r="D73" s="11">
        <v>2000000</v>
      </c>
      <c r="E73" s="11">
        <f t="shared" si="1"/>
        <v>2000000</v>
      </c>
      <c r="F73" s="3"/>
      <c r="G73" s="5"/>
      <c r="H73" s="5"/>
    </row>
    <row r="74" spans="2:8" x14ac:dyDescent="0.25">
      <c r="B74" s="7">
        <v>423000</v>
      </c>
      <c r="C74" s="7" t="s">
        <v>65</v>
      </c>
      <c r="D74" s="9">
        <f>D75+D78+D82+D84+D87</f>
        <v>1020000</v>
      </c>
      <c r="E74" s="9">
        <f t="shared" si="1"/>
        <v>1020000</v>
      </c>
      <c r="F74" s="3"/>
      <c r="G74" s="5"/>
      <c r="H74" s="5"/>
    </row>
    <row r="75" spans="2:8" x14ac:dyDescent="0.25">
      <c r="B75" s="10">
        <v>423200</v>
      </c>
      <c r="C75" s="6" t="s">
        <v>66</v>
      </c>
      <c r="D75" s="11">
        <f>D76+D77</f>
        <v>260000</v>
      </c>
      <c r="E75" s="11">
        <f t="shared" si="1"/>
        <v>260000</v>
      </c>
      <c r="F75" s="3"/>
      <c r="G75" s="5"/>
      <c r="H75" s="5"/>
    </row>
    <row r="76" spans="2:8" x14ac:dyDescent="0.25">
      <c r="B76" s="10">
        <v>423212</v>
      </c>
      <c r="C76" s="6" t="s">
        <v>67</v>
      </c>
      <c r="D76" s="11">
        <v>200000</v>
      </c>
      <c r="E76" s="11">
        <f t="shared" si="1"/>
        <v>200000</v>
      </c>
      <c r="F76" s="3"/>
      <c r="G76" s="5"/>
      <c r="H76" s="5"/>
    </row>
    <row r="77" spans="2:8" x14ac:dyDescent="0.25">
      <c r="B77" s="10">
        <v>423291</v>
      </c>
      <c r="C77" s="6" t="s">
        <v>129</v>
      </c>
      <c r="D77" s="11">
        <v>60000</v>
      </c>
      <c r="E77" s="11">
        <f t="shared" si="1"/>
        <v>60000</v>
      </c>
      <c r="F77" s="3"/>
      <c r="G77" s="5"/>
      <c r="H77" s="5"/>
    </row>
    <row r="78" spans="2:8" x14ac:dyDescent="0.25">
      <c r="B78" s="10">
        <v>423300</v>
      </c>
      <c r="C78" s="6" t="s">
        <v>68</v>
      </c>
      <c r="D78" s="11">
        <f>D79+D80+D81</f>
        <v>250000</v>
      </c>
      <c r="E78" s="11">
        <f t="shared" si="1"/>
        <v>250000</v>
      </c>
      <c r="F78" s="3"/>
      <c r="G78" s="5"/>
      <c r="H78" s="5"/>
    </row>
    <row r="79" spans="2:8" x14ac:dyDescent="0.25">
      <c r="B79" s="10">
        <v>423311</v>
      </c>
      <c r="C79" s="6" t="s">
        <v>68</v>
      </c>
      <c r="D79" s="11">
        <v>150000</v>
      </c>
      <c r="E79" s="11">
        <f t="shared" si="1"/>
        <v>150000</v>
      </c>
      <c r="F79" s="3"/>
      <c r="G79" s="5"/>
      <c r="H79" s="5"/>
    </row>
    <row r="80" spans="2:8" x14ac:dyDescent="0.25">
      <c r="B80" s="10">
        <v>423321</v>
      </c>
      <c r="C80" s="6" t="s">
        <v>69</v>
      </c>
      <c r="D80" s="11">
        <v>80000</v>
      </c>
      <c r="E80" s="11">
        <f t="shared" si="1"/>
        <v>80000</v>
      </c>
      <c r="F80" s="3"/>
      <c r="G80" s="5"/>
      <c r="H80" s="5"/>
    </row>
    <row r="81" spans="2:8" x14ac:dyDescent="0.25">
      <c r="B81" s="10">
        <v>423391</v>
      </c>
      <c r="C81" s="6" t="s">
        <v>70</v>
      </c>
      <c r="D81" s="11">
        <v>20000</v>
      </c>
      <c r="E81" s="11">
        <f t="shared" si="1"/>
        <v>20000</v>
      </c>
      <c r="F81" s="3"/>
      <c r="G81" s="5"/>
      <c r="H81" s="5"/>
    </row>
    <row r="82" spans="2:8" x14ac:dyDescent="0.25">
      <c r="B82" s="10">
        <v>423400</v>
      </c>
      <c r="C82" s="6" t="s">
        <v>71</v>
      </c>
      <c r="D82" s="11">
        <f>D83</f>
        <v>10000</v>
      </c>
      <c r="E82" s="11">
        <f t="shared" si="1"/>
        <v>10000</v>
      </c>
      <c r="F82" s="3"/>
      <c r="G82" s="5"/>
      <c r="H82" s="5"/>
    </row>
    <row r="83" spans="2:8" x14ac:dyDescent="0.25">
      <c r="B83" s="10">
        <v>423421</v>
      </c>
      <c r="C83" s="6" t="s">
        <v>72</v>
      </c>
      <c r="D83" s="11">
        <v>10000</v>
      </c>
      <c r="E83" s="11">
        <f t="shared" ref="E83:E112" si="2">SUM(D83:D83)</f>
        <v>10000</v>
      </c>
      <c r="F83" s="3"/>
      <c r="G83" s="5"/>
      <c r="H83" s="5"/>
    </row>
    <row r="84" spans="2:8" x14ac:dyDescent="0.25">
      <c r="B84" s="10">
        <v>423500</v>
      </c>
      <c r="C84" s="6" t="s">
        <v>73</v>
      </c>
      <c r="D84" s="11">
        <f>D85+D86</f>
        <v>50000</v>
      </c>
      <c r="E84" s="11">
        <f t="shared" si="2"/>
        <v>50000</v>
      </c>
      <c r="F84" s="3"/>
      <c r="G84" s="5"/>
      <c r="H84" s="5"/>
    </row>
    <row r="85" spans="2:8" x14ac:dyDescent="0.25">
      <c r="B85" s="10">
        <v>423521</v>
      </c>
      <c r="C85" s="6" t="s">
        <v>74</v>
      </c>
      <c r="D85" s="11">
        <v>30000</v>
      </c>
      <c r="E85" s="11">
        <f t="shared" si="2"/>
        <v>30000</v>
      </c>
      <c r="F85" s="3"/>
      <c r="G85" s="5"/>
      <c r="H85" s="5"/>
    </row>
    <row r="86" spans="2:8" x14ac:dyDescent="0.25">
      <c r="B86" s="10">
        <v>423531</v>
      </c>
      <c r="C86" s="6" t="s">
        <v>75</v>
      </c>
      <c r="D86" s="11">
        <v>20000</v>
      </c>
      <c r="E86" s="11">
        <f t="shared" si="2"/>
        <v>20000</v>
      </c>
      <c r="F86" s="3"/>
      <c r="G86" s="5"/>
      <c r="H86" s="5"/>
    </row>
    <row r="87" spans="2:8" x14ac:dyDescent="0.25">
      <c r="B87" s="10">
        <v>423700</v>
      </c>
      <c r="C87" s="6" t="s">
        <v>76</v>
      </c>
      <c r="D87" s="11">
        <f>D88</f>
        <v>450000</v>
      </c>
      <c r="E87" s="11">
        <f t="shared" si="2"/>
        <v>450000</v>
      </c>
      <c r="F87" s="3"/>
      <c r="G87" s="5"/>
      <c r="H87" s="5"/>
    </row>
    <row r="88" spans="2:8" x14ac:dyDescent="0.25">
      <c r="B88" s="10">
        <v>423711</v>
      </c>
      <c r="C88" s="6" t="s">
        <v>76</v>
      </c>
      <c r="D88" s="11">
        <v>450000</v>
      </c>
      <c r="E88" s="11">
        <f t="shared" si="2"/>
        <v>450000</v>
      </c>
      <c r="F88" s="3"/>
      <c r="G88" s="5"/>
      <c r="H88" s="5"/>
    </row>
    <row r="89" spans="2:8" x14ac:dyDescent="0.25">
      <c r="B89" s="12">
        <v>424000</v>
      </c>
      <c r="C89" s="13" t="s">
        <v>77</v>
      </c>
      <c r="D89" s="14">
        <f>D90+D92</f>
        <v>690000</v>
      </c>
      <c r="E89" s="14">
        <f t="shared" si="2"/>
        <v>690000</v>
      </c>
      <c r="F89" s="3"/>
      <c r="G89" s="5"/>
      <c r="H89" s="5"/>
    </row>
    <row r="90" spans="2:8" x14ac:dyDescent="0.25">
      <c r="B90" s="10">
        <v>424300</v>
      </c>
      <c r="C90" s="6" t="s">
        <v>78</v>
      </c>
      <c r="D90" s="11">
        <f>D91</f>
        <v>450000</v>
      </c>
      <c r="E90" s="11">
        <f t="shared" si="2"/>
        <v>450000</v>
      </c>
      <c r="F90" s="3"/>
      <c r="G90" s="5"/>
      <c r="H90" s="5"/>
    </row>
    <row r="91" spans="2:8" x14ac:dyDescent="0.25">
      <c r="B91" s="10">
        <v>424331</v>
      </c>
      <c r="C91" s="6" t="s">
        <v>79</v>
      </c>
      <c r="D91" s="11">
        <v>450000</v>
      </c>
      <c r="E91" s="11">
        <f t="shared" si="2"/>
        <v>450000</v>
      </c>
      <c r="F91" s="3"/>
      <c r="G91" s="5"/>
      <c r="H91" s="5"/>
    </row>
    <row r="92" spans="2:8" x14ac:dyDescent="0.25">
      <c r="B92" s="10">
        <v>424900</v>
      </c>
      <c r="C92" s="6" t="s">
        <v>80</v>
      </c>
      <c r="D92" s="11">
        <f>D93</f>
        <v>240000</v>
      </c>
      <c r="E92" s="11">
        <f t="shared" si="2"/>
        <v>240000</v>
      </c>
      <c r="F92" s="3"/>
      <c r="G92" s="5"/>
      <c r="H92" s="5"/>
    </row>
    <row r="93" spans="2:8" x14ac:dyDescent="0.25">
      <c r="B93" s="10">
        <v>424911</v>
      </c>
      <c r="C93" s="6" t="s">
        <v>80</v>
      </c>
      <c r="D93" s="11">
        <v>240000</v>
      </c>
      <c r="E93" s="11">
        <f t="shared" si="2"/>
        <v>240000</v>
      </c>
      <c r="F93" s="3"/>
      <c r="G93" s="5"/>
      <c r="H93" s="5"/>
    </row>
    <row r="94" spans="2:8" x14ac:dyDescent="0.25">
      <c r="B94" s="7">
        <v>425000</v>
      </c>
      <c r="C94" s="7" t="s">
        <v>81</v>
      </c>
      <c r="D94" s="9">
        <f>D95+D97</f>
        <v>520000</v>
      </c>
      <c r="E94" s="9">
        <f t="shared" si="2"/>
        <v>520000</v>
      </c>
      <c r="F94" s="3"/>
      <c r="G94" s="5"/>
      <c r="H94" s="5"/>
    </row>
    <row r="95" spans="2:8" x14ac:dyDescent="0.25">
      <c r="B95" s="10">
        <v>425100</v>
      </c>
      <c r="C95" s="6" t="s">
        <v>82</v>
      </c>
      <c r="D95" s="11">
        <f>D96</f>
        <v>200000</v>
      </c>
      <c r="E95" s="11">
        <f t="shared" si="2"/>
        <v>200000</v>
      </c>
      <c r="F95" s="3"/>
      <c r="G95" s="5"/>
      <c r="H95" s="5"/>
    </row>
    <row r="96" spans="2:8" x14ac:dyDescent="0.25">
      <c r="B96" s="10">
        <v>425191</v>
      </c>
      <c r="C96" s="6" t="s">
        <v>83</v>
      </c>
      <c r="D96" s="11">
        <v>200000</v>
      </c>
      <c r="E96" s="11">
        <f t="shared" si="2"/>
        <v>200000</v>
      </c>
      <c r="F96" s="3"/>
      <c r="G96" s="5"/>
      <c r="H96" s="5"/>
    </row>
    <row r="97" spans="2:8" x14ac:dyDescent="0.25">
      <c r="B97" s="10">
        <v>425200</v>
      </c>
      <c r="C97" s="6" t="s">
        <v>84</v>
      </c>
      <c r="D97" s="11">
        <f>D98+D99+D100+D101+D102</f>
        <v>320000</v>
      </c>
      <c r="E97" s="11">
        <f t="shared" si="2"/>
        <v>320000</v>
      </c>
      <c r="F97" s="3"/>
      <c r="G97" s="5"/>
      <c r="H97" s="5"/>
    </row>
    <row r="98" spans="2:8" x14ac:dyDescent="0.25">
      <c r="B98" s="10">
        <v>425219</v>
      </c>
      <c r="C98" s="6" t="s">
        <v>85</v>
      </c>
      <c r="D98" s="11">
        <v>50000</v>
      </c>
      <c r="E98" s="11">
        <f t="shared" si="2"/>
        <v>50000</v>
      </c>
      <c r="F98" s="3"/>
      <c r="G98" s="5"/>
      <c r="H98" s="5"/>
    </row>
    <row r="99" spans="2:8" x14ac:dyDescent="0.25">
      <c r="B99" s="10">
        <v>425222</v>
      </c>
      <c r="C99" s="6" t="s">
        <v>86</v>
      </c>
      <c r="D99" s="11">
        <v>30000</v>
      </c>
      <c r="E99" s="11">
        <f t="shared" si="2"/>
        <v>30000</v>
      </c>
      <c r="F99" s="3"/>
      <c r="G99" s="5"/>
      <c r="H99" s="5"/>
    </row>
    <row r="100" spans="2:8" x14ac:dyDescent="0.25">
      <c r="B100" s="10">
        <v>425225</v>
      </c>
      <c r="C100" s="6" t="s">
        <v>87</v>
      </c>
      <c r="D100" s="11">
        <v>150000</v>
      </c>
      <c r="E100" s="11">
        <f t="shared" si="2"/>
        <v>150000</v>
      </c>
      <c r="F100" s="3"/>
      <c r="G100" s="5"/>
      <c r="H100" s="5"/>
    </row>
    <row r="101" spans="2:8" x14ac:dyDescent="0.25">
      <c r="B101" s="10">
        <v>425227</v>
      </c>
      <c r="C101" s="6" t="s">
        <v>88</v>
      </c>
      <c r="D101" s="11">
        <v>30000</v>
      </c>
      <c r="E101" s="11">
        <f t="shared" si="2"/>
        <v>30000</v>
      </c>
      <c r="F101" s="3"/>
      <c r="G101" s="5"/>
      <c r="H101" s="5"/>
    </row>
    <row r="102" spans="2:8" x14ac:dyDescent="0.25">
      <c r="B102" s="10">
        <v>425281</v>
      </c>
      <c r="C102" s="6" t="s">
        <v>89</v>
      </c>
      <c r="D102" s="11">
        <v>60000</v>
      </c>
      <c r="E102" s="11">
        <f t="shared" si="2"/>
        <v>60000</v>
      </c>
      <c r="F102" s="3"/>
      <c r="G102" s="5"/>
      <c r="H102" s="5"/>
    </row>
    <row r="103" spans="2:8" x14ac:dyDescent="0.25">
      <c r="B103" s="7">
        <v>426000</v>
      </c>
      <c r="C103" s="7" t="s">
        <v>90</v>
      </c>
      <c r="D103" s="9">
        <f>D104+D108+D111+D114+D116+D121</f>
        <v>8150000</v>
      </c>
      <c r="E103" s="9">
        <f t="shared" si="2"/>
        <v>8150000</v>
      </c>
      <c r="F103" s="3"/>
      <c r="G103" s="5"/>
      <c r="H103" s="5"/>
    </row>
    <row r="104" spans="2:8" x14ac:dyDescent="0.25">
      <c r="B104" s="10">
        <v>426100</v>
      </c>
      <c r="C104" s="6" t="s">
        <v>91</v>
      </c>
      <c r="D104" s="11">
        <f>D105+D106+D107</f>
        <v>470000</v>
      </c>
      <c r="E104" s="11">
        <f t="shared" si="2"/>
        <v>470000</v>
      </c>
      <c r="F104" s="3"/>
      <c r="G104" s="5"/>
      <c r="H104" s="5"/>
    </row>
    <row r="105" spans="2:8" x14ac:dyDescent="0.25">
      <c r="B105" s="10">
        <v>426111</v>
      </c>
      <c r="C105" s="6" t="s">
        <v>92</v>
      </c>
      <c r="D105" s="11">
        <v>150000</v>
      </c>
      <c r="E105" s="11">
        <f t="shared" si="2"/>
        <v>150000</v>
      </c>
      <c r="F105" s="3"/>
      <c r="G105" s="5"/>
      <c r="H105" s="5"/>
    </row>
    <row r="106" spans="2:8" x14ac:dyDescent="0.25">
      <c r="B106" s="10">
        <v>426121</v>
      </c>
      <c r="C106" s="6" t="s">
        <v>93</v>
      </c>
      <c r="D106" s="11">
        <v>300000</v>
      </c>
      <c r="E106" s="11">
        <f t="shared" si="2"/>
        <v>300000</v>
      </c>
      <c r="F106" s="3"/>
      <c r="G106" s="5"/>
      <c r="H106" s="5"/>
    </row>
    <row r="107" spans="2:8" x14ac:dyDescent="0.25">
      <c r="B107" s="10">
        <v>426131</v>
      </c>
      <c r="C107" s="6" t="s">
        <v>94</v>
      </c>
      <c r="D107" s="11">
        <v>20000</v>
      </c>
      <c r="E107" s="11">
        <f t="shared" si="2"/>
        <v>20000</v>
      </c>
      <c r="F107" s="3"/>
      <c r="G107" s="5"/>
      <c r="H107" s="5"/>
    </row>
    <row r="108" spans="2:8" x14ac:dyDescent="0.25">
      <c r="B108" s="10">
        <v>426300</v>
      </c>
      <c r="C108" s="6" t="s">
        <v>95</v>
      </c>
      <c r="D108" s="11">
        <f>D109+D110</f>
        <v>350000</v>
      </c>
      <c r="E108" s="11">
        <f t="shared" si="2"/>
        <v>350000</v>
      </c>
      <c r="F108" s="3"/>
      <c r="G108" s="5"/>
      <c r="H108" s="5"/>
    </row>
    <row r="109" spans="2:8" x14ac:dyDescent="0.25">
      <c r="B109" s="10">
        <v>426311</v>
      </c>
      <c r="C109" s="6" t="s">
        <v>96</v>
      </c>
      <c r="D109" s="11">
        <v>150000</v>
      </c>
      <c r="E109" s="11">
        <f t="shared" si="2"/>
        <v>150000</v>
      </c>
      <c r="F109" s="3"/>
      <c r="G109" s="5"/>
      <c r="H109" s="5"/>
    </row>
    <row r="110" spans="2:8" x14ac:dyDescent="0.25">
      <c r="B110" s="10">
        <v>426321</v>
      </c>
      <c r="C110" s="6" t="s">
        <v>97</v>
      </c>
      <c r="D110" s="11">
        <v>200000</v>
      </c>
      <c r="E110" s="11">
        <f t="shared" si="2"/>
        <v>200000</v>
      </c>
      <c r="F110" s="3"/>
      <c r="G110" s="5"/>
      <c r="H110" s="5"/>
    </row>
    <row r="111" spans="2:8" x14ac:dyDescent="0.25">
      <c r="B111" s="10">
        <v>426400</v>
      </c>
      <c r="C111" s="6" t="s">
        <v>98</v>
      </c>
      <c r="D111" s="11">
        <f>D112+D113</f>
        <v>180000</v>
      </c>
      <c r="E111" s="11">
        <f t="shared" si="2"/>
        <v>180000</v>
      </c>
      <c r="F111" s="3"/>
      <c r="G111" s="5"/>
      <c r="H111" s="5"/>
    </row>
    <row r="112" spans="2:8" x14ac:dyDescent="0.25">
      <c r="B112" s="10">
        <v>426411</v>
      </c>
      <c r="C112" s="6" t="s">
        <v>99</v>
      </c>
      <c r="D112" s="11">
        <v>180000</v>
      </c>
      <c r="E112" s="11">
        <f t="shared" si="2"/>
        <v>180000</v>
      </c>
      <c r="F112" s="3"/>
      <c r="G112" s="5"/>
      <c r="H112" s="5"/>
    </row>
    <row r="113" spans="2:8" x14ac:dyDescent="0.25">
      <c r="B113" s="10">
        <v>426413</v>
      </c>
      <c r="C113" s="6" t="s">
        <v>100</v>
      </c>
      <c r="D113" s="11">
        <v>0</v>
      </c>
      <c r="E113" s="11">
        <f t="shared" ref="E113:E137" si="3">SUM(D113:D113)</f>
        <v>0</v>
      </c>
      <c r="F113" s="3"/>
      <c r="G113" s="5"/>
      <c r="H113" s="5"/>
    </row>
    <row r="114" spans="2:8" x14ac:dyDescent="0.25">
      <c r="B114" s="10">
        <v>426700</v>
      </c>
      <c r="C114" s="6" t="s">
        <v>101</v>
      </c>
      <c r="D114" s="11">
        <f>D115</f>
        <v>30000</v>
      </c>
      <c r="E114" s="11">
        <f t="shared" si="3"/>
        <v>30000</v>
      </c>
      <c r="F114" s="3"/>
      <c r="G114" s="5"/>
      <c r="H114" s="5"/>
    </row>
    <row r="115" spans="2:8" x14ac:dyDescent="0.25">
      <c r="B115" s="10">
        <v>426791</v>
      </c>
      <c r="C115" s="6" t="s">
        <v>102</v>
      </c>
      <c r="D115" s="11">
        <v>30000</v>
      </c>
      <c r="E115" s="11">
        <f t="shared" si="3"/>
        <v>30000</v>
      </c>
      <c r="F115" s="3"/>
      <c r="G115" s="5"/>
      <c r="H115" s="5"/>
    </row>
    <row r="116" spans="2:8" x14ac:dyDescent="0.25">
      <c r="B116" s="10">
        <v>426800</v>
      </c>
      <c r="C116" s="6" t="s">
        <v>103</v>
      </c>
      <c r="D116" s="11">
        <f>D117+D118+D119+D120</f>
        <v>7000000</v>
      </c>
      <c r="E116" s="11">
        <f t="shared" si="3"/>
        <v>7000000</v>
      </c>
      <c r="F116" s="3"/>
      <c r="G116" s="5"/>
      <c r="H116" s="5"/>
    </row>
    <row r="117" spans="2:8" x14ac:dyDescent="0.25">
      <c r="B117" s="10">
        <v>426811</v>
      </c>
      <c r="C117" s="6" t="s">
        <v>104</v>
      </c>
      <c r="D117" s="11">
        <v>500000</v>
      </c>
      <c r="E117" s="11">
        <f t="shared" si="3"/>
        <v>500000</v>
      </c>
      <c r="F117" s="3"/>
      <c r="G117" s="5"/>
      <c r="H117" s="5"/>
    </row>
    <row r="118" spans="2:8" x14ac:dyDescent="0.25">
      <c r="B118" s="10">
        <v>426819</v>
      </c>
      <c r="C118" s="6" t="s">
        <v>105</v>
      </c>
      <c r="D118" s="11">
        <v>30000</v>
      </c>
      <c r="E118" s="11">
        <f t="shared" si="3"/>
        <v>30000</v>
      </c>
      <c r="F118" s="3"/>
      <c r="G118" s="5"/>
      <c r="H118" s="5"/>
    </row>
    <row r="119" spans="2:8" x14ac:dyDescent="0.25">
      <c r="B119" s="10">
        <v>426823</v>
      </c>
      <c r="C119" s="6" t="s">
        <v>106</v>
      </c>
      <c r="D119" s="11">
        <v>5370000</v>
      </c>
      <c r="E119" s="11">
        <f t="shared" si="3"/>
        <v>5370000</v>
      </c>
      <c r="F119" s="3"/>
      <c r="G119" s="5"/>
      <c r="H119" s="5"/>
    </row>
    <row r="120" spans="2:8" x14ac:dyDescent="0.25">
      <c r="B120" s="10">
        <v>426821</v>
      </c>
      <c r="C120" s="6" t="s">
        <v>107</v>
      </c>
      <c r="D120" s="11">
        <v>1100000</v>
      </c>
      <c r="E120" s="11">
        <f t="shared" si="3"/>
        <v>1100000</v>
      </c>
      <c r="F120" s="3"/>
      <c r="G120" s="5"/>
      <c r="H120" s="5"/>
    </row>
    <row r="121" spans="2:8" x14ac:dyDescent="0.25">
      <c r="B121" s="10">
        <v>426900</v>
      </c>
      <c r="C121" s="6" t="s">
        <v>108</v>
      </c>
      <c r="D121" s="11">
        <f>D122+D123</f>
        <v>120000</v>
      </c>
      <c r="E121" s="11">
        <f t="shared" si="3"/>
        <v>120000</v>
      </c>
      <c r="F121" s="3"/>
      <c r="G121" s="5"/>
      <c r="H121" s="5"/>
    </row>
    <row r="122" spans="2:8" x14ac:dyDescent="0.25">
      <c r="B122" s="10">
        <v>426911</v>
      </c>
      <c r="C122" s="6" t="s">
        <v>109</v>
      </c>
      <c r="D122" s="11">
        <v>60000</v>
      </c>
      <c r="E122" s="11">
        <f t="shared" si="3"/>
        <v>60000</v>
      </c>
      <c r="F122" s="3"/>
      <c r="G122" s="5"/>
      <c r="H122" s="5"/>
    </row>
    <row r="123" spans="2:8" x14ac:dyDescent="0.25">
      <c r="B123" s="10">
        <v>426913</v>
      </c>
      <c r="C123" s="6" t="s">
        <v>110</v>
      </c>
      <c r="D123" s="11">
        <v>60000</v>
      </c>
      <c r="E123" s="11">
        <f t="shared" si="3"/>
        <v>60000</v>
      </c>
      <c r="F123" s="3"/>
      <c r="G123" s="5"/>
      <c r="H123" s="5"/>
    </row>
    <row r="124" spans="2:8" x14ac:dyDescent="0.25">
      <c r="B124" s="7">
        <v>482000</v>
      </c>
      <c r="C124" s="7" t="s">
        <v>111</v>
      </c>
      <c r="D124" s="9">
        <f>D125+D128</f>
        <v>80000</v>
      </c>
      <c r="E124" s="9">
        <f t="shared" si="3"/>
        <v>80000</v>
      </c>
      <c r="F124" s="3"/>
      <c r="G124" s="5"/>
      <c r="H124" s="5"/>
    </row>
    <row r="125" spans="2:8" x14ac:dyDescent="0.25">
      <c r="B125" s="10">
        <v>482100</v>
      </c>
      <c r="C125" s="6" t="s">
        <v>112</v>
      </c>
      <c r="D125" s="11">
        <f>D126+D127</f>
        <v>50000</v>
      </c>
      <c r="E125" s="11">
        <f t="shared" si="3"/>
        <v>50000</v>
      </c>
      <c r="F125" s="3"/>
      <c r="G125" s="5"/>
      <c r="H125" s="5"/>
    </row>
    <row r="126" spans="2:8" x14ac:dyDescent="0.25">
      <c r="B126" s="10">
        <v>482131</v>
      </c>
      <c r="C126" s="6" t="s">
        <v>113</v>
      </c>
      <c r="D126" s="11">
        <v>30000</v>
      </c>
      <c r="E126" s="11">
        <f t="shared" si="3"/>
        <v>30000</v>
      </c>
      <c r="F126" s="3"/>
      <c r="G126" s="5"/>
      <c r="H126" s="5"/>
    </row>
    <row r="127" spans="2:8" x14ac:dyDescent="0.25">
      <c r="B127" s="10">
        <v>482191</v>
      </c>
      <c r="C127" s="6" t="s">
        <v>112</v>
      </c>
      <c r="D127" s="11">
        <v>20000</v>
      </c>
      <c r="E127" s="11">
        <f t="shared" si="3"/>
        <v>20000</v>
      </c>
      <c r="F127" s="3"/>
      <c r="G127" s="5"/>
      <c r="H127" s="5"/>
    </row>
    <row r="128" spans="2:8" x14ac:dyDescent="0.25">
      <c r="B128" s="10">
        <v>482200</v>
      </c>
      <c r="C128" s="6" t="s">
        <v>114</v>
      </c>
      <c r="D128" s="11">
        <f>D129+D130</f>
        <v>30000</v>
      </c>
      <c r="E128" s="11">
        <f t="shared" si="3"/>
        <v>30000</v>
      </c>
      <c r="F128" s="3"/>
      <c r="G128" s="5"/>
      <c r="H128" s="5"/>
    </row>
    <row r="129" spans="2:8" x14ac:dyDescent="0.25">
      <c r="B129" s="10">
        <v>482211</v>
      </c>
      <c r="C129" s="6" t="s">
        <v>115</v>
      </c>
      <c r="D129" s="11">
        <v>10000</v>
      </c>
      <c r="E129" s="11">
        <f t="shared" si="3"/>
        <v>10000</v>
      </c>
      <c r="F129" s="3"/>
      <c r="G129" s="5"/>
      <c r="H129" s="5"/>
    </row>
    <row r="130" spans="2:8" x14ac:dyDescent="0.25">
      <c r="B130" s="10">
        <v>482251</v>
      </c>
      <c r="C130" s="6" t="s">
        <v>116</v>
      </c>
      <c r="D130" s="11">
        <v>20000</v>
      </c>
      <c r="E130" s="11">
        <f t="shared" si="3"/>
        <v>20000</v>
      </c>
      <c r="F130" s="3"/>
      <c r="G130" s="5"/>
      <c r="H130" s="5"/>
    </row>
    <row r="131" spans="2:8" x14ac:dyDescent="0.25">
      <c r="B131" s="7">
        <v>512000</v>
      </c>
      <c r="C131" s="7" t="s">
        <v>117</v>
      </c>
      <c r="D131" s="9">
        <f>D132+D136</f>
        <v>270000</v>
      </c>
      <c r="E131" s="9">
        <f t="shared" si="3"/>
        <v>270000</v>
      </c>
      <c r="F131" s="3"/>
      <c r="G131" s="5"/>
      <c r="H131" s="5"/>
    </row>
    <row r="132" spans="2:8" x14ac:dyDescent="0.25">
      <c r="B132" s="10">
        <v>512200</v>
      </c>
      <c r="C132" s="6" t="s">
        <v>118</v>
      </c>
      <c r="D132" s="11">
        <f>D133+D134+D135</f>
        <v>220000</v>
      </c>
      <c r="E132" s="11">
        <f t="shared" si="3"/>
        <v>220000</v>
      </c>
      <c r="F132" s="3"/>
      <c r="G132" s="5"/>
      <c r="H132" s="5"/>
    </row>
    <row r="133" spans="2:8" x14ac:dyDescent="0.25">
      <c r="B133" s="10">
        <v>512212</v>
      </c>
      <c r="C133" s="6" t="s">
        <v>88</v>
      </c>
      <c r="D133" s="11">
        <v>100000</v>
      </c>
      <c r="E133" s="11">
        <f t="shared" si="3"/>
        <v>100000</v>
      </c>
      <c r="F133" s="3"/>
      <c r="G133" s="5"/>
      <c r="H133" s="5"/>
    </row>
    <row r="134" spans="2:8" x14ac:dyDescent="0.25">
      <c r="B134" s="10">
        <v>51222</v>
      </c>
      <c r="C134" s="6" t="s">
        <v>126</v>
      </c>
      <c r="D134" s="11">
        <v>70000</v>
      </c>
      <c r="E134" s="11">
        <f t="shared" si="3"/>
        <v>70000</v>
      </c>
      <c r="F134" s="3"/>
      <c r="G134" s="5"/>
      <c r="H134" s="5"/>
    </row>
    <row r="135" spans="2:8" x14ac:dyDescent="0.25">
      <c r="B135" s="10">
        <v>512251</v>
      </c>
      <c r="C135" s="6" t="s">
        <v>119</v>
      </c>
      <c r="D135" s="11">
        <v>50000</v>
      </c>
      <c r="E135" s="11">
        <f t="shared" si="3"/>
        <v>50000</v>
      </c>
      <c r="F135" s="3"/>
      <c r="G135" s="5"/>
      <c r="H135" s="5"/>
    </row>
    <row r="136" spans="2:8" x14ac:dyDescent="0.25">
      <c r="B136" s="10">
        <v>512900</v>
      </c>
      <c r="C136" s="6" t="s">
        <v>120</v>
      </c>
      <c r="D136" s="11">
        <f>D137</f>
        <v>50000</v>
      </c>
      <c r="E136" s="11">
        <f t="shared" si="3"/>
        <v>50000</v>
      </c>
      <c r="F136" s="3"/>
      <c r="G136" s="5"/>
      <c r="H136" s="5"/>
    </row>
    <row r="137" spans="2:8" x14ac:dyDescent="0.25">
      <c r="B137" s="10">
        <v>512921</v>
      </c>
      <c r="C137" s="6" t="s">
        <v>121</v>
      </c>
      <c r="D137" s="11">
        <v>50000</v>
      </c>
      <c r="E137" s="11">
        <f t="shared" si="3"/>
        <v>50000</v>
      </c>
      <c r="F137" s="3"/>
      <c r="G137" s="5"/>
      <c r="H137" s="5"/>
    </row>
    <row r="138" spans="2:8" x14ac:dyDescent="0.25">
      <c r="B138" s="6"/>
      <c r="C138" s="6" t="s">
        <v>122</v>
      </c>
      <c r="D138" s="9">
        <f>D19+D22+D27+D31+D36+D39+D42+D64+D74+D89+D103+D94+D124+D131</f>
        <v>138483000</v>
      </c>
      <c r="E138" s="9">
        <f>E19+E22+E27+E31+E36+E39+E42+E64+E74+E89+E94+E103+E124+E131</f>
        <v>138483000</v>
      </c>
      <c r="F138" s="3"/>
      <c r="G138" s="5"/>
      <c r="H138" s="5"/>
    </row>
    <row r="139" spans="2:8" x14ac:dyDescent="0.25">
      <c r="B139" s="6"/>
      <c r="C139" s="6"/>
      <c r="D139" s="11"/>
      <c r="E139" s="11">
        <f t="shared" ref="E139:E154" si="4">SUM(D139:D139)</f>
        <v>0</v>
      </c>
      <c r="F139" s="3"/>
      <c r="G139" s="5"/>
      <c r="H139" s="5"/>
    </row>
    <row r="140" spans="2:8" x14ac:dyDescent="0.25">
      <c r="B140" s="6"/>
      <c r="C140" s="6" t="s">
        <v>127</v>
      </c>
      <c r="D140" s="11"/>
      <c r="E140" s="11">
        <f t="shared" si="4"/>
        <v>0</v>
      </c>
      <c r="F140" s="3"/>
      <c r="G140" s="5"/>
      <c r="H140" s="5"/>
    </row>
    <row r="141" spans="2:8" x14ac:dyDescent="0.25">
      <c r="B141" s="6"/>
      <c r="C141" s="6"/>
      <c r="D141" s="11"/>
      <c r="E141" s="11">
        <f t="shared" si="4"/>
        <v>0</v>
      </c>
      <c r="F141" s="3"/>
      <c r="G141" s="5"/>
      <c r="H141" s="5"/>
    </row>
    <row r="142" spans="2:8" x14ac:dyDescent="0.25">
      <c r="B142" s="7">
        <v>423000</v>
      </c>
      <c r="C142" s="7" t="s">
        <v>65</v>
      </c>
      <c r="D142" s="9">
        <f>D143+D145</f>
        <v>50000</v>
      </c>
      <c r="E142" s="9">
        <f t="shared" si="4"/>
        <v>50000</v>
      </c>
      <c r="F142" s="3"/>
      <c r="G142" s="5"/>
      <c r="H142" s="5"/>
    </row>
    <row r="143" spans="2:8" x14ac:dyDescent="0.25">
      <c r="B143" s="10">
        <v>423400</v>
      </c>
      <c r="C143" s="6" t="s">
        <v>71</v>
      </c>
      <c r="D143" s="11">
        <f>D144</f>
        <v>10000</v>
      </c>
      <c r="E143" s="11">
        <f t="shared" si="4"/>
        <v>10000</v>
      </c>
      <c r="F143" s="3"/>
      <c r="G143" s="5"/>
      <c r="H143" s="5"/>
    </row>
    <row r="144" spans="2:8" x14ac:dyDescent="0.25">
      <c r="B144" s="10">
        <v>423441</v>
      </c>
      <c r="C144" s="6" t="s">
        <v>123</v>
      </c>
      <c r="D144" s="11">
        <v>10000</v>
      </c>
      <c r="E144" s="11">
        <f t="shared" si="4"/>
        <v>10000</v>
      </c>
      <c r="F144" s="3"/>
      <c r="G144" s="5"/>
      <c r="H144" s="5"/>
    </row>
    <row r="145" spans="2:8" x14ac:dyDescent="0.25">
      <c r="B145" s="10">
        <v>423700</v>
      </c>
      <c r="C145" s="6" t="s">
        <v>76</v>
      </c>
      <c r="D145" s="11">
        <f>D146</f>
        <v>40000</v>
      </c>
      <c r="E145" s="11">
        <f t="shared" si="4"/>
        <v>40000</v>
      </c>
      <c r="F145" s="3"/>
      <c r="G145" s="5"/>
      <c r="H145" s="5"/>
    </row>
    <row r="146" spans="2:8" x14ac:dyDescent="0.25">
      <c r="B146" s="10">
        <v>423791</v>
      </c>
      <c r="C146" s="6" t="s">
        <v>76</v>
      </c>
      <c r="D146" s="11">
        <v>40000</v>
      </c>
      <c r="E146" s="11">
        <f t="shared" si="4"/>
        <v>40000</v>
      </c>
      <c r="F146" s="3"/>
      <c r="G146" s="5"/>
      <c r="H146" s="5"/>
    </row>
    <row r="147" spans="2:8" s="1" customFormat="1" x14ac:dyDescent="0.25">
      <c r="B147" s="13">
        <v>424000</v>
      </c>
      <c r="C147" s="7" t="s">
        <v>77</v>
      </c>
      <c r="D147" s="9">
        <f>D148</f>
        <v>20000</v>
      </c>
      <c r="E147" s="9">
        <f t="shared" si="4"/>
        <v>20000</v>
      </c>
      <c r="F147" s="15"/>
      <c r="G147" s="16"/>
      <c r="H147" s="16"/>
    </row>
    <row r="148" spans="2:8" x14ac:dyDescent="0.25">
      <c r="B148" s="10">
        <v>424911</v>
      </c>
      <c r="C148" s="6" t="s">
        <v>80</v>
      </c>
      <c r="D148" s="11">
        <v>20000</v>
      </c>
      <c r="E148" s="11">
        <f t="shared" si="4"/>
        <v>20000</v>
      </c>
      <c r="F148" s="3"/>
      <c r="G148" s="5"/>
      <c r="H148" s="5"/>
    </row>
    <row r="149" spans="2:8" x14ac:dyDescent="0.25">
      <c r="B149" s="7">
        <v>426000</v>
      </c>
      <c r="C149" s="7" t="s">
        <v>124</v>
      </c>
      <c r="D149" s="9">
        <f>D150</f>
        <v>140000</v>
      </c>
      <c r="E149" s="9">
        <f t="shared" si="4"/>
        <v>140000</v>
      </c>
      <c r="F149" s="3"/>
      <c r="G149" s="5"/>
      <c r="H149" s="5"/>
    </row>
    <row r="150" spans="2:8" x14ac:dyDescent="0.25">
      <c r="B150" s="10">
        <v>426300</v>
      </c>
      <c r="C150" s="6" t="s">
        <v>97</v>
      </c>
      <c r="D150" s="11">
        <f>D151</f>
        <v>140000</v>
      </c>
      <c r="E150" s="11">
        <f t="shared" si="4"/>
        <v>140000</v>
      </c>
      <c r="F150" s="3"/>
      <c r="G150" s="5"/>
      <c r="H150" s="5"/>
    </row>
    <row r="151" spans="2:8" x14ac:dyDescent="0.25">
      <c r="B151" s="10">
        <v>426321</v>
      </c>
      <c r="C151" s="6" t="s">
        <v>97</v>
      </c>
      <c r="D151" s="11">
        <v>140000</v>
      </c>
      <c r="E151" s="11">
        <f t="shared" si="4"/>
        <v>140000</v>
      </c>
      <c r="F151" s="3"/>
      <c r="G151" s="5"/>
      <c r="H151" s="5"/>
    </row>
    <row r="152" spans="2:8" x14ac:dyDescent="0.25">
      <c r="B152" s="6"/>
      <c r="C152" s="7" t="s">
        <v>128</v>
      </c>
      <c r="D152" s="9">
        <f>D143+D145+D147+D150</f>
        <v>210000</v>
      </c>
      <c r="E152" s="9">
        <f t="shared" si="4"/>
        <v>210000</v>
      </c>
      <c r="F152" s="3"/>
      <c r="G152" s="5"/>
      <c r="H152" s="5"/>
    </row>
    <row r="153" spans="2:8" x14ac:dyDescent="0.25">
      <c r="B153" s="6"/>
      <c r="C153" s="6"/>
      <c r="D153" s="11"/>
      <c r="E153" s="11">
        <f t="shared" si="4"/>
        <v>0</v>
      </c>
      <c r="F153" s="3"/>
      <c r="G153" s="5"/>
      <c r="H153" s="5"/>
    </row>
    <row r="154" spans="2:8" x14ac:dyDescent="0.25">
      <c r="B154" s="6"/>
      <c r="C154" s="6"/>
      <c r="D154" s="11"/>
      <c r="E154" s="11">
        <f t="shared" si="4"/>
        <v>0</v>
      </c>
      <c r="F154" s="3"/>
      <c r="G154" s="5"/>
      <c r="H154" s="5"/>
    </row>
    <row r="155" spans="2:8" x14ac:dyDescent="0.25">
      <c r="B155" s="19" t="s">
        <v>125</v>
      </c>
      <c r="C155" s="20"/>
      <c r="D155" s="9">
        <f>D138+D152</f>
        <v>138693000</v>
      </c>
      <c r="E155" s="9">
        <f>E138+E152</f>
        <v>138693000</v>
      </c>
      <c r="F155" s="3"/>
      <c r="G155" s="5"/>
      <c r="H155" s="5"/>
    </row>
    <row r="156" spans="2:8" x14ac:dyDescent="0.25">
      <c r="B156" s="6"/>
      <c r="C156" s="6"/>
      <c r="D156" s="6"/>
      <c r="E156" s="6"/>
      <c r="F156" s="3"/>
      <c r="G156" s="5"/>
      <c r="H156" s="5"/>
    </row>
    <row r="157" spans="2:8" x14ac:dyDescent="0.25">
      <c r="B157" s="17"/>
      <c r="C157" s="17"/>
      <c r="D157" s="17"/>
      <c r="E157" s="17"/>
      <c r="F157" s="17"/>
      <c r="G157" s="17"/>
      <c r="H157" s="17"/>
    </row>
    <row r="158" spans="2:8" x14ac:dyDescent="0.25">
      <c r="B158" s="17"/>
      <c r="C158" s="17"/>
      <c r="D158" s="21" t="s">
        <v>137</v>
      </c>
      <c r="E158" s="21"/>
      <c r="F158" s="17"/>
      <c r="G158" s="17"/>
      <c r="H158" s="17"/>
    </row>
    <row r="159" spans="2:8" x14ac:dyDescent="0.25">
      <c r="B159" s="17"/>
      <c r="C159" s="17"/>
      <c r="D159" s="21" t="s">
        <v>133</v>
      </c>
      <c r="E159" s="21"/>
      <c r="F159" s="21"/>
      <c r="G159" s="21"/>
      <c r="H159" s="17"/>
    </row>
    <row r="160" spans="2:8" x14ac:dyDescent="0.25">
      <c r="B160" s="17"/>
      <c r="C160" s="17"/>
      <c r="D160" s="21" t="s">
        <v>136</v>
      </c>
      <c r="E160" s="21"/>
      <c r="F160" s="17"/>
      <c r="G160" s="17"/>
      <c r="H160" s="17"/>
    </row>
  </sheetData>
  <mergeCells count="5">
    <mergeCell ref="B7:H7"/>
    <mergeCell ref="B155:C155"/>
    <mergeCell ref="D159:G159"/>
    <mergeCell ref="D160:E160"/>
    <mergeCell ref="D158:E15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cp:lastPrinted>2024-12-25T06:59:11Z</cp:lastPrinted>
  <dcterms:created xsi:type="dcterms:W3CDTF">2024-07-18T07:46:07Z</dcterms:created>
  <dcterms:modified xsi:type="dcterms:W3CDTF">2025-01-24T06:49:43Z</dcterms:modified>
</cp:coreProperties>
</file>